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15" yWindow="1185" windowWidth="11730" windowHeight="73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50" i="1"/>
  <c r="J50" s="1"/>
  <c r="H57"/>
  <c r="K57" s="1"/>
  <c r="K58"/>
  <c r="J52"/>
  <c r="I56"/>
  <c r="H59"/>
  <c r="H58"/>
  <c r="H56"/>
  <c r="H53"/>
  <c r="I53" s="1"/>
  <c r="J53" s="1"/>
  <c r="H52"/>
  <c r="I52" s="1"/>
  <c r="H51"/>
  <c r="I51" s="1"/>
  <c r="J51" s="1"/>
  <c r="D57"/>
  <c r="D58"/>
  <c r="D59"/>
  <c r="H62"/>
  <c r="I62" s="1"/>
  <c r="D56"/>
  <c r="D50"/>
  <c r="D51"/>
  <c r="D52"/>
  <c r="D53"/>
  <c r="D62"/>
  <c r="B19" l="1"/>
  <c r="B21"/>
  <c r="B18"/>
  <c r="B23" l="1"/>
</calcChain>
</file>

<file path=xl/sharedStrings.xml><?xml version="1.0" encoding="utf-8"?>
<sst xmlns="http://schemas.openxmlformats.org/spreadsheetml/2006/main" count="60" uniqueCount="55">
  <si>
    <t>Factors</t>
  </si>
  <si>
    <t>Travel &amp; Leisure Guide</t>
  </si>
  <si>
    <t>Full Page</t>
  </si>
  <si>
    <t>Half Page</t>
  </si>
  <si>
    <t>Quarter Page</t>
  </si>
  <si>
    <t>Eighth Page</t>
  </si>
  <si>
    <t>You are Here Maps</t>
  </si>
  <si>
    <t>Listing</t>
  </si>
  <si>
    <t>4 Blocks</t>
  </si>
  <si>
    <t>8 Blocks</t>
  </si>
  <si>
    <t>My Harties Brochures</t>
  </si>
  <si>
    <t>Monthly</t>
  </si>
  <si>
    <t>"You are Here" maps</t>
  </si>
  <si>
    <t>Once Off</t>
  </si>
  <si>
    <t>Up-Front Payment over 3 months</t>
  </si>
  <si>
    <t>Monthly Option (12 months)</t>
  </si>
  <si>
    <t xml:space="preserve">Full Page </t>
  </si>
  <si>
    <t xml:space="preserve">Quarter Page </t>
  </si>
  <si>
    <t>Listing on 12</t>
  </si>
  <si>
    <t>Block 4 Maps</t>
  </si>
  <si>
    <t>Block 8 Maps</t>
  </si>
  <si>
    <t>Discount</t>
  </si>
  <si>
    <t xml:space="preserve">Listing in 4 </t>
  </si>
  <si>
    <t>Times 4</t>
  </si>
  <si>
    <t>per month for 12 months</t>
  </si>
  <si>
    <t>per month for 3 months</t>
  </si>
  <si>
    <t>Business Cards in total.</t>
  </si>
  <si>
    <t>Marketing Options 2017 - 2018</t>
  </si>
  <si>
    <t>Hartbeespoort Travel &amp; Leisure Guide</t>
  </si>
  <si>
    <t>Billboard "You are Here" Maps</t>
  </si>
  <si>
    <t>Fold Out Maps of Hartbeespoort</t>
  </si>
  <si>
    <t>(Dec 2017, Easter 2018, Winter 2018 &amp; Spring 2018).</t>
  </si>
  <si>
    <r>
      <rPr>
        <b/>
        <sz val="11"/>
        <rFont val="Calibri"/>
        <family val="2"/>
        <scheme val="minor"/>
      </rPr>
      <t>Full Page</t>
    </r>
    <r>
      <rPr>
        <sz val="11"/>
        <rFont val="Calibri"/>
        <family val="2"/>
        <scheme val="minor"/>
      </rPr>
      <t xml:space="preserve"> in December 2017 &amp; Winter 2018 editions</t>
    </r>
  </si>
  <si>
    <r>
      <rPr>
        <b/>
        <sz val="11"/>
        <rFont val="Calibri"/>
        <family val="2"/>
        <scheme val="minor"/>
      </rPr>
      <t>Half Page</t>
    </r>
    <r>
      <rPr>
        <sz val="11"/>
        <rFont val="Calibri"/>
        <family val="2"/>
        <scheme val="minor"/>
      </rPr>
      <t xml:space="preserve"> in December 2017 &amp; Winter 2018 editions</t>
    </r>
  </si>
  <si>
    <r>
      <rPr>
        <b/>
        <sz val="11"/>
        <rFont val="Calibri"/>
        <family val="2"/>
        <scheme val="minor"/>
      </rPr>
      <t>Quarter Page</t>
    </r>
    <r>
      <rPr>
        <sz val="11"/>
        <rFont val="Calibri"/>
        <family val="2"/>
        <scheme val="minor"/>
      </rPr>
      <t xml:space="preserve"> in December 2017 &amp; Winter 2018 editions</t>
    </r>
  </si>
  <si>
    <r>
      <rPr>
        <b/>
        <sz val="11"/>
        <rFont val="Calibri"/>
        <family val="2"/>
        <scheme val="minor"/>
      </rPr>
      <t>Eighth Page</t>
    </r>
    <r>
      <rPr>
        <sz val="11"/>
        <rFont val="Calibri"/>
        <family val="2"/>
        <scheme val="minor"/>
      </rPr>
      <t xml:space="preserve"> in December 2017 &amp; Winter 2018 editions</t>
    </r>
  </si>
  <si>
    <t>Listing in 4 editions of the Fold-out Hartbeespoort Maps</t>
  </si>
  <si>
    <t>5 Blocks</t>
  </si>
  <si>
    <t>Block 5 Maps</t>
  </si>
  <si>
    <t>Annual</t>
  </si>
  <si>
    <t>2 editions</t>
  </si>
  <si>
    <t>OR</t>
  </si>
  <si>
    <t>By paying up-front over 3 months you will save -</t>
  </si>
  <si>
    <r>
      <t xml:space="preserve">NOTE: </t>
    </r>
    <r>
      <rPr>
        <b/>
        <sz val="12"/>
        <rFont val="Calibri"/>
        <family val="2"/>
        <scheme val="minor"/>
      </rPr>
      <t>Please type "1" in the applicable yellow fields.</t>
    </r>
  </si>
  <si>
    <t>Please indicate which size advert you would like to place in the Travel &amp; Lesiure Guide for Dec 2017 &amp; Winter 2018.</t>
  </si>
  <si>
    <t>Please indicate whether you would like to place a Listing only or include Block Adverts on the "You are Here" Maps.</t>
  </si>
  <si>
    <r>
      <t xml:space="preserve">Block Adverts on </t>
    </r>
    <r>
      <rPr>
        <b/>
        <sz val="11"/>
        <color theme="1"/>
        <rFont val="Calibri"/>
        <family val="2"/>
        <scheme val="minor"/>
      </rPr>
      <t xml:space="preserve">4 Maps </t>
    </r>
    <r>
      <rPr>
        <sz val="11"/>
        <color theme="1"/>
        <rFont val="Calibri"/>
        <family val="2"/>
        <scheme val="minor"/>
      </rPr>
      <t>(Includes your business listing on 14 Maps)</t>
    </r>
  </si>
  <si>
    <r>
      <t>Block Adverts on</t>
    </r>
    <r>
      <rPr>
        <b/>
        <sz val="11"/>
        <color theme="1"/>
        <rFont val="Calibri"/>
        <family val="2"/>
        <scheme val="minor"/>
      </rPr>
      <t xml:space="preserve"> 5 Maps </t>
    </r>
    <r>
      <rPr>
        <sz val="11"/>
        <color theme="1"/>
        <rFont val="Calibri"/>
        <family val="2"/>
        <scheme val="minor"/>
      </rPr>
      <t>(Includes your business listing on 14 Maps)</t>
    </r>
  </si>
  <si>
    <r>
      <t xml:space="preserve">Block Adverts on </t>
    </r>
    <r>
      <rPr>
        <b/>
        <sz val="11"/>
        <color theme="1"/>
        <rFont val="Calibri"/>
        <family val="2"/>
        <scheme val="minor"/>
      </rPr>
      <t>9 Maps</t>
    </r>
    <r>
      <rPr>
        <sz val="11"/>
        <color theme="1"/>
        <rFont val="Calibri"/>
        <family val="2"/>
        <scheme val="minor"/>
      </rPr>
      <t xml:space="preserve"> (Includes your business listing on 14 Maps)</t>
    </r>
  </si>
  <si>
    <r>
      <rPr>
        <sz val="11"/>
        <color theme="1"/>
        <rFont val="Calibri"/>
        <family val="2"/>
        <scheme val="minor"/>
      </rPr>
      <t>Your</t>
    </r>
    <r>
      <rPr>
        <b/>
        <sz val="11"/>
        <color theme="1"/>
        <rFont val="Calibri"/>
        <family val="2"/>
        <scheme val="minor"/>
      </rPr>
      <t xml:space="preserve"> Business Listing only</t>
    </r>
    <r>
      <rPr>
        <sz val="11"/>
        <color theme="1"/>
        <rFont val="Calibri"/>
        <family val="2"/>
        <scheme val="minor"/>
      </rPr>
      <t xml:space="preserve"> on 14 "You are Here" maps</t>
    </r>
  </si>
  <si>
    <t>Company</t>
  </si>
  <si>
    <t>Contact Person</t>
  </si>
  <si>
    <t xml:space="preserve">Telephone </t>
  </si>
  <si>
    <t>E-mail</t>
  </si>
  <si>
    <t>Your Business Details</t>
  </si>
</sst>
</file>

<file path=xl/styles.xml><?xml version="1.0" encoding="utf-8"?>
<styleSheet xmlns="http://schemas.openxmlformats.org/spreadsheetml/2006/main">
  <numFmts count="1">
    <numFmt numFmtId="164" formatCode="&quot;R&quot;\ #,##0"/>
  </numFmts>
  <fonts count="24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4" fillId="0" borderId="0" xfId="0" applyFont="1" applyBorder="1"/>
    <xf numFmtId="0" fontId="10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6" fillId="0" borderId="4" xfId="0" applyFont="1" applyBorder="1"/>
    <xf numFmtId="0" fontId="6" fillId="0" borderId="0" xfId="0" applyFont="1" applyFill="1" applyBorder="1" applyAlignment="1">
      <alignment horizontal="center"/>
    </xf>
    <xf numFmtId="0" fontId="11" fillId="0" borderId="5" xfId="0" applyFont="1" applyBorder="1"/>
    <xf numFmtId="0" fontId="6" fillId="0" borderId="0" xfId="0" applyFont="1"/>
    <xf numFmtId="0" fontId="5" fillId="0" borderId="0" xfId="0" applyFont="1" applyFill="1" applyBorder="1" applyAlignment="1">
      <alignment horizontal="center"/>
    </xf>
    <xf numFmtId="0" fontId="0" fillId="0" borderId="5" xfId="0" applyFill="1" applyBorder="1"/>
    <xf numFmtId="0" fontId="4" fillId="0" borderId="0" xfId="0" applyFont="1"/>
    <xf numFmtId="0" fontId="12" fillId="0" borderId="3" xfId="0" applyFont="1" applyBorder="1"/>
    <xf numFmtId="0" fontId="13" fillId="0" borderId="4" xfId="0" applyFont="1" applyBorder="1"/>
    <xf numFmtId="0" fontId="9" fillId="0" borderId="0" xfId="0" applyFont="1"/>
    <xf numFmtId="0" fontId="14" fillId="0" borderId="0" xfId="0" applyFont="1"/>
    <xf numFmtId="0" fontId="9" fillId="0" borderId="0" xfId="0" applyFont="1" applyFill="1"/>
    <xf numFmtId="0" fontId="6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15" fillId="0" borderId="0" xfId="0" applyFont="1" applyFill="1"/>
    <xf numFmtId="0" fontId="5" fillId="0" borderId="5" xfId="0" applyFont="1" applyFill="1" applyBorder="1" applyAlignment="1">
      <alignment horizontal="center" vertical="center"/>
    </xf>
    <xf numFmtId="0" fontId="3" fillId="0" borderId="4" xfId="0" applyFont="1" applyBorder="1"/>
    <xf numFmtId="0" fontId="17" fillId="0" borderId="4" xfId="0" applyFont="1" applyBorder="1"/>
    <xf numFmtId="0" fontId="14" fillId="0" borderId="4" xfId="0" applyFont="1" applyBorder="1"/>
    <xf numFmtId="0" fontId="15" fillId="0" borderId="0" xfId="0" applyFont="1" applyBorder="1" applyAlignment="1">
      <alignment horizontal="left" indent="1"/>
    </xf>
    <xf numFmtId="0" fontId="12" fillId="0" borderId="4" xfId="0" applyFont="1" applyBorder="1"/>
    <xf numFmtId="0" fontId="0" fillId="0" borderId="7" xfId="0" applyBorder="1" applyAlignment="1">
      <alignment horizontal="center"/>
    </xf>
    <xf numFmtId="0" fontId="0" fillId="0" borderId="7" xfId="0" applyFill="1" applyBorder="1"/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2" fillId="0" borderId="7" xfId="0" applyFont="1" applyBorder="1"/>
    <xf numFmtId="0" fontId="16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center" vertical="center" wrapText="1"/>
    </xf>
    <xf numFmtId="0" fontId="5" fillId="0" borderId="0" xfId="0" applyFont="1" applyBorder="1"/>
    <xf numFmtId="0" fontId="8" fillId="0" borderId="0" xfId="0" applyFont="1" applyBorder="1"/>
    <xf numFmtId="0" fontId="7" fillId="0" borderId="0" xfId="0" applyFont="1" applyBorder="1"/>
    <xf numFmtId="0" fontId="2" fillId="0" borderId="4" xfId="0" applyFont="1" applyBorder="1"/>
    <xf numFmtId="0" fontId="6" fillId="0" borderId="0" xfId="0" applyFont="1" applyFill="1" applyBorder="1"/>
    <xf numFmtId="0" fontId="18" fillId="0" borderId="0" xfId="0" applyFont="1" applyFill="1"/>
    <xf numFmtId="0" fontId="21" fillId="0" borderId="0" xfId="0" applyFont="1" applyFill="1"/>
    <xf numFmtId="0" fontId="20" fillId="0" borderId="0" xfId="0" applyFont="1" applyFill="1"/>
    <xf numFmtId="164" fontId="18" fillId="2" borderId="1" xfId="0" applyNumberFormat="1" applyFont="1" applyFill="1" applyBorder="1" applyAlignment="1">
      <alignment horizontal="center" vertical="center"/>
    </xf>
    <xf numFmtId="164" fontId="18" fillId="2" borderId="2" xfId="0" applyNumberFormat="1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164" fontId="18" fillId="2" borderId="2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 indent="2"/>
    </xf>
    <xf numFmtId="0" fontId="0" fillId="0" borderId="9" xfId="0" applyBorder="1" applyAlignment="1">
      <alignment horizontal="left" indent="2"/>
    </xf>
    <xf numFmtId="0" fontId="0" fillId="0" borderId="2" xfId="0" applyBorder="1" applyAlignment="1">
      <alignment horizontal="left" indent="2"/>
    </xf>
    <xf numFmtId="0" fontId="5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left" indent="2"/>
    </xf>
    <xf numFmtId="0" fontId="11" fillId="0" borderId="0" xfId="0" applyFont="1" applyBorder="1"/>
    <xf numFmtId="0" fontId="0" fillId="0" borderId="0" xfId="0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22" fillId="0" borderId="0" xfId="0" applyFont="1"/>
    <xf numFmtId="0" fontId="23" fillId="0" borderId="10" xfId="0" applyFont="1" applyBorder="1"/>
    <xf numFmtId="0" fontId="0" fillId="0" borderId="10" xfId="0" applyBorder="1"/>
    <xf numFmtId="0" fontId="23" fillId="0" borderId="11" xfId="0" applyFont="1" applyBorder="1"/>
    <xf numFmtId="0" fontId="0" fillId="0" borderId="11" xfId="0" applyBorder="1"/>
    <xf numFmtId="0" fontId="23" fillId="0" borderId="12" xfId="0" applyFont="1" applyBorder="1"/>
    <xf numFmtId="0" fontId="0" fillId="0" borderId="12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2</xdr:row>
      <xdr:rowOff>0</xdr:rowOff>
    </xdr:from>
    <xdr:to>
      <xdr:col>3</xdr:col>
      <xdr:colOff>331470</xdr:colOff>
      <xdr:row>6</xdr:row>
      <xdr:rowOff>0</xdr:rowOff>
    </xdr:to>
    <xdr:sp macro="" textlink="">
      <xdr:nvSpPr>
        <xdr:cNvPr id="3" name="Right Brace 2"/>
        <xdr:cNvSpPr/>
      </xdr:nvSpPr>
      <xdr:spPr>
        <a:xfrm>
          <a:off x="5086350" y="504825"/>
          <a:ext cx="160020" cy="838200"/>
        </a:xfrm>
        <a:prstGeom prst="rightBrac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ZA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190500</xdr:colOff>
      <xdr:row>8</xdr:row>
      <xdr:rowOff>9525</xdr:rowOff>
    </xdr:from>
    <xdr:to>
      <xdr:col>3</xdr:col>
      <xdr:colOff>350520</xdr:colOff>
      <xdr:row>12</xdr:row>
      <xdr:rowOff>9525</xdr:rowOff>
    </xdr:to>
    <xdr:sp macro="" textlink="">
      <xdr:nvSpPr>
        <xdr:cNvPr id="4" name="Right Brace 3"/>
        <xdr:cNvSpPr/>
      </xdr:nvSpPr>
      <xdr:spPr>
        <a:xfrm>
          <a:off x="5105400" y="1733550"/>
          <a:ext cx="160020" cy="838200"/>
        </a:xfrm>
        <a:prstGeom prst="rightBrac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ZA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workbookViewId="0">
      <selection activeCell="I11" sqref="I11"/>
    </sheetView>
  </sheetViews>
  <sheetFormatPr defaultRowHeight="11.25"/>
  <cols>
    <col min="1" max="1" width="72.1640625" customWidth="1"/>
    <col min="2" max="2" width="11.6640625" customWidth="1"/>
    <col min="5" max="5" width="12.5" customWidth="1"/>
    <col min="6" max="6" width="34" customWidth="1"/>
    <col min="7" max="7" width="6" customWidth="1"/>
    <col min="8" max="8" width="16.1640625" customWidth="1"/>
    <col min="9" max="9" width="46.83203125" customWidth="1"/>
  </cols>
  <sheetData>
    <row r="1" spans="1:9" ht="20.25" thickTop="1" thickBot="1">
      <c r="A1" s="21" t="s">
        <v>27</v>
      </c>
      <c r="B1" s="59" t="s">
        <v>43</v>
      </c>
      <c r="C1" s="60"/>
      <c r="D1" s="60"/>
      <c r="E1" s="60"/>
      <c r="F1" s="61"/>
      <c r="G1" s="68"/>
      <c r="H1" s="72" t="s">
        <v>54</v>
      </c>
    </row>
    <row r="2" spans="1:9" ht="20.25" thickTop="1" thickBot="1">
      <c r="A2" s="18" t="s">
        <v>28</v>
      </c>
      <c r="B2" s="1"/>
      <c r="C2" s="42"/>
      <c r="D2" s="43"/>
      <c r="E2" s="44"/>
      <c r="F2" s="2"/>
      <c r="G2" s="1"/>
      <c r="H2" s="73" t="s">
        <v>50</v>
      </c>
      <c r="I2" s="74"/>
    </row>
    <row r="3" spans="1:9" ht="16.5" thickTop="1" thickBot="1">
      <c r="A3" s="29" t="s">
        <v>32</v>
      </c>
      <c r="B3" s="55">
        <v>0</v>
      </c>
      <c r="C3" s="56"/>
      <c r="D3" s="1"/>
      <c r="E3" s="1"/>
      <c r="F3" s="13"/>
      <c r="G3" s="69"/>
      <c r="H3" s="75" t="s">
        <v>51</v>
      </c>
      <c r="I3" s="76"/>
    </row>
    <row r="4" spans="1:9" ht="16.5" thickTop="1" thickBot="1">
      <c r="A4" s="29" t="s">
        <v>33</v>
      </c>
      <c r="B4" s="55">
        <v>0</v>
      </c>
      <c r="C4" s="56"/>
      <c r="D4" s="1"/>
      <c r="E4" s="62" t="s">
        <v>44</v>
      </c>
      <c r="F4" s="63"/>
      <c r="G4" s="41"/>
      <c r="H4" s="75" t="s">
        <v>52</v>
      </c>
      <c r="I4" s="76"/>
    </row>
    <row r="5" spans="1:9" ht="16.5" thickTop="1" thickBot="1">
      <c r="A5" s="29" t="s">
        <v>34</v>
      </c>
      <c r="B5" s="55">
        <v>1</v>
      </c>
      <c r="C5" s="57"/>
      <c r="D5" s="1"/>
      <c r="E5" s="64"/>
      <c r="F5" s="63"/>
      <c r="G5" s="41"/>
      <c r="H5" s="77" t="s">
        <v>53</v>
      </c>
      <c r="I5" s="78"/>
    </row>
    <row r="6" spans="1:9" ht="16.5" thickTop="1" thickBot="1">
      <c r="A6" s="29" t="s">
        <v>35</v>
      </c>
      <c r="B6" s="55">
        <v>0</v>
      </c>
      <c r="C6" s="57"/>
      <c r="D6" s="1"/>
      <c r="E6" s="1"/>
      <c r="F6" s="2"/>
      <c r="G6" s="1"/>
    </row>
    <row r="7" spans="1:9" ht="9.9499999999999993" customHeight="1" thickTop="1" thickBot="1">
      <c r="A7" s="6"/>
      <c r="B7" s="37"/>
      <c r="C7" s="38"/>
      <c r="D7" s="7"/>
      <c r="E7" s="7"/>
      <c r="F7" s="8"/>
      <c r="G7" s="1"/>
    </row>
    <row r="8" spans="1:9" ht="20.25" thickTop="1" thickBot="1">
      <c r="A8" s="32" t="s">
        <v>29</v>
      </c>
      <c r="B8" s="39"/>
      <c r="C8" s="40"/>
      <c r="D8" s="1"/>
      <c r="E8" s="1"/>
      <c r="F8" s="2"/>
      <c r="G8" s="1"/>
    </row>
    <row r="9" spans="1:9" ht="16.5" thickTop="1" thickBot="1">
      <c r="A9" s="45" t="s">
        <v>49</v>
      </c>
      <c r="B9" s="55">
        <v>1</v>
      </c>
      <c r="C9" s="57"/>
      <c r="D9" s="1"/>
      <c r="E9" s="1"/>
      <c r="F9" s="2"/>
      <c r="G9" s="1"/>
    </row>
    <row r="10" spans="1:9" ht="16.5" thickTop="1" thickBot="1">
      <c r="A10" s="45" t="s">
        <v>46</v>
      </c>
      <c r="B10" s="55">
        <v>0</v>
      </c>
      <c r="C10" s="57"/>
      <c r="D10" s="1"/>
      <c r="E10" s="65" t="s">
        <v>45</v>
      </c>
      <c r="F10" s="63"/>
      <c r="G10" s="41"/>
    </row>
    <row r="11" spans="1:9" ht="16.5" thickTop="1" thickBot="1">
      <c r="A11" s="45" t="s">
        <v>47</v>
      </c>
      <c r="B11" s="55">
        <v>0</v>
      </c>
      <c r="C11" s="57"/>
      <c r="D11" s="1"/>
      <c r="E11" s="64"/>
      <c r="F11" s="63"/>
      <c r="G11" s="41"/>
    </row>
    <row r="12" spans="1:9" ht="16.5" thickTop="1" thickBot="1">
      <c r="A12" s="45" t="s">
        <v>48</v>
      </c>
      <c r="B12" s="55">
        <v>0</v>
      </c>
      <c r="C12" s="57"/>
      <c r="D12" s="1"/>
      <c r="E12" s="1"/>
      <c r="F12" s="2"/>
      <c r="G12" s="1"/>
    </row>
    <row r="13" spans="1:9" ht="9.9499999999999993" customHeight="1" thickTop="1" thickBot="1">
      <c r="A13" s="6"/>
      <c r="B13" s="37"/>
      <c r="C13" s="38"/>
      <c r="D13" s="7"/>
      <c r="E13" s="7"/>
      <c r="F13" s="8"/>
      <c r="G13" s="1"/>
    </row>
    <row r="14" spans="1:9" ht="20.25" thickTop="1" thickBot="1">
      <c r="A14" s="32" t="s">
        <v>30</v>
      </c>
      <c r="B14" s="39"/>
      <c r="C14" s="40"/>
      <c r="D14" s="10"/>
      <c r="E14" s="10"/>
      <c r="F14" s="16"/>
      <c r="G14" s="10"/>
    </row>
    <row r="15" spans="1:9" ht="16.5" thickTop="1" thickBot="1">
      <c r="A15" s="28" t="s">
        <v>36</v>
      </c>
      <c r="B15" s="55">
        <v>1</v>
      </c>
      <c r="C15" s="56"/>
      <c r="D15" s="10"/>
      <c r="E15" s="66"/>
      <c r="F15" s="67"/>
      <c r="G15" s="70"/>
    </row>
    <row r="16" spans="1:9" ht="12.75" thickTop="1">
      <c r="A16" s="5" t="s">
        <v>31</v>
      </c>
      <c r="B16" s="9"/>
      <c r="C16" s="1"/>
      <c r="D16" s="10"/>
      <c r="E16" s="15"/>
      <c r="F16" s="27"/>
      <c r="G16" s="71"/>
    </row>
    <row r="17" spans="1:16" ht="9.9499999999999993" customHeight="1" thickBot="1">
      <c r="A17" s="6"/>
      <c r="B17" s="33"/>
      <c r="C17" s="7"/>
      <c r="D17" s="34"/>
      <c r="E17" s="35"/>
      <c r="F17" s="36"/>
      <c r="G17" s="71"/>
    </row>
    <row r="18" spans="1:16" ht="12.75" thickTop="1" thickBot="1">
      <c r="A18" s="11" t="s">
        <v>26</v>
      </c>
      <c r="B18" s="12">
        <f>E15+E16+E17+E18</f>
        <v>0</v>
      </c>
      <c r="C18" s="1"/>
      <c r="D18" s="10"/>
      <c r="E18" s="15"/>
      <c r="F18" s="16"/>
      <c r="G18" s="10"/>
    </row>
    <row r="19" spans="1:16" ht="17.25" thickTop="1" thickBot="1">
      <c r="A19" s="19" t="s">
        <v>15</v>
      </c>
      <c r="B19" s="52">
        <f>(+B3*D50)+(D51*B4)+(B5*D52)+(B6*D53)+(B9*D56)+(B10*D57)+(B11*D58)+(B12*D59)+(B15*D62)+(B18*D63)+(C3*D67)+(C4*D68)</f>
        <v>660</v>
      </c>
      <c r="C19" s="58"/>
      <c r="D19" s="31" t="s">
        <v>24</v>
      </c>
      <c r="E19" s="4"/>
      <c r="F19" s="2"/>
      <c r="G19" s="1"/>
    </row>
    <row r="20" spans="1:16" ht="17.100000000000001" customHeight="1" thickTop="1" thickBot="1">
      <c r="A20" s="19"/>
      <c r="B20" s="54" t="s">
        <v>41</v>
      </c>
      <c r="C20" s="54"/>
      <c r="D20" s="4"/>
      <c r="E20" s="4"/>
      <c r="F20" s="2"/>
      <c r="G20" s="1"/>
    </row>
    <row r="21" spans="1:16" ht="17.25" thickTop="1" thickBot="1">
      <c r="A21" s="19" t="s">
        <v>14</v>
      </c>
      <c r="B21" s="50">
        <f>+(B3*K50)+(B4*K51)+(B5*K52)+(B6*K53)+(B9*K56)+(B10*K57)+(B11*K58)+(B12*K59)+(B15*K62)+(B18*K63)+(C3*L51)+(C4*L52)</f>
        <v>2270</v>
      </c>
      <c r="C21" s="51"/>
      <c r="D21" s="31" t="s">
        <v>25</v>
      </c>
      <c r="E21" s="4"/>
      <c r="F21" s="2"/>
      <c r="G21" s="1"/>
    </row>
    <row r="22" spans="1:16" ht="15.75" customHeight="1" thickTop="1" thickBot="1">
      <c r="A22" s="3"/>
      <c r="B22" s="1"/>
      <c r="C22" s="1"/>
      <c r="D22" s="1"/>
      <c r="E22" s="1"/>
      <c r="F22" s="2"/>
      <c r="G22" s="1"/>
    </row>
    <row r="23" spans="1:16" ht="20.25" thickTop="1" thickBot="1">
      <c r="A23" s="30" t="s">
        <v>42</v>
      </c>
      <c r="B23" s="52">
        <f>(+B19*12)-(B21*3)</f>
        <v>1110</v>
      </c>
      <c r="C23" s="53"/>
      <c r="D23" s="1"/>
      <c r="E23" s="1"/>
      <c r="F23" s="2"/>
      <c r="G23" s="1"/>
    </row>
    <row r="24" spans="1:16" ht="12.75" thickTop="1" thickBot="1">
      <c r="A24" s="6"/>
      <c r="B24" s="7"/>
      <c r="C24" s="7"/>
      <c r="D24" s="7"/>
      <c r="E24" s="7"/>
      <c r="F24" s="8"/>
      <c r="G24" s="1"/>
    </row>
    <row r="25" spans="1:16" ht="12" thickTop="1">
      <c r="A25" s="17"/>
      <c r="B25" s="17"/>
      <c r="C25" s="17"/>
      <c r="D25" s="17"/>
      <c r="E25" s="17"/>
      <c r="F25" s="17"/>
      <c r="G25" s="17"/>
      <c r="H25" s="17"/>
    </row>
    <row r="26" spans="1:16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6">
      <c r="A27" s="20"/>
      <c r="B27" s="20"/>
      <c r="C27" s="20"/>
      <c r="D27" s="20"/>
      <c r="E27" s="20"/>
      <c r="F27" s="20"/>
      <c r="G27" s="20"/>
      <c r="H27" s="20"/>
      <c r="I27" s="20"/>
      <c r="J27" s="14"/>
      <c r="K27" s="14"/>
    </row>
    <row r="28" spans="1:16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20"/>
      <c r="L33" s="20"/>
      <c r="M33" s="20"/>
      <c r="N33" s="20"/>
      <c r="O33" s="20"/>
      <c r="P33" s="20"/>
    </row>
    <row r="34" spans="1:16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20"/>
      <c r="L34" s="20"/>
      <c r="M34" s="20"/>
      <c r="N34" s="20"/>
      <c r="O34" s="20"/>
      <c r="P34" s="20"/>
    </row>
    <row r="35" spans="1:16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20"/>
      <c r="L35" s="20"/>
      <c r="M35" s="20"/>
      <c r="N35" s="20"/>
      <c r="O35" s="20"/>
      <c r="P35" s="20"/>
    </row>
    <row r="36" spans="1:16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20"/>
      <c r="L36" s="20"/>
      <c r="M36" s="20"/>
      <c r="N36" s="20"/>
      <c r="O36" s="20"/>
      <c r="P36" s="20"/>
    </row>
    <row r="37" spans="1:16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20"/>
      <c r="L37" s="20"/>
      <c r="M37" s="20"/>
      <c r="N37" s="20"/>
      <c r="O37" s="20"/>
      <c r="P37" s="20"/>
    </row>
    <row r="38" spans="1:16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20"/>
      <c r="L38" s="20"/>
      <c r="M38" s="20"/>
      <c r="N38" s="20"/>
      <c r="O38" s="20"/>
      <c r="P38" s="20"/>
    </row>
    <row r="39" spans="1:16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20"/>
      <c r="L39" s="20"/>
      <c r="M39" s="20"/>
      <c r="N39" s="20"/>
      <c r="O39" s="20"/>
      <c r="P39" s="20"/>
    </row>
    <row r="40" spans="1:16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4"/>
      <c r="L40" s="14"/>
      <c r="M40" s="14"/>
      <c r="N40" s="20"/>
      <c r="O40" s="20"/>
      <c r="P40" s="20"/>
    </row>
    <row r="41" spans="1:16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4"/>
      <c r="L41" s="14"/>
      <c r="M41" s="14"/>
      <c r="N41" s="20"/>
      <c r="O41" s="20"/>
      <c r="P41" s="20"/>
    </row>
    <row r="42" spans="1:16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3"/>
      <c r="L42" s="23"/>
      <c r="M42" s="23"/>
      <c r="N42" s="20"/>
      <c r="O42" s="20"/>
      <c r="P42" s="20"/>
    </row>
    <row r="43" spans="1:16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3"/>
      <c r="L43" s="23"/>
      <c r="M43" s="23"/>
      <c r="N43" s="20"/>
      <c r="O43" s="20"/>
      <c r="P43" s="20"/>
    </row>
    <row r="44" spans="1:16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0"/>
      <c r="O44" s="20"/>
      <c r="P44" s="20"/>
    </row>
    <row r="45" spans="1:16">
      <c r="A45" s="23"/>
      <c r="B45" s="23"/>
      <c r="C45" s="23"/>
      <c r="D45" s="23"/>
      <c r="E45" s="23"/>
      <c r="F45" s="46"/>
      <c r="G45" s="46"/>
      <c r="H45" s="23"/>
      <c r="I45" s="23"/>
      <c r="J45" s="23"/>
      <c r="K45" s="23"/>
      <c r="L45" s="23"/>
      <c r="M45" s="23"/>
      <c r="N45" s="20"/>
      <c r="O45" s="20"/>
      <c r="P45" s="20"/>
    </row>
    <row r="46" spans="1:16">
      <c r="A46" s="23"/>
      <c r="B46" s="23"/>
      <c r="C46" s="23"/>
      <c r="D46" s="23"/>
      <c r="E46" s="23"/>
      <c r="F46" s="46"/>
      <c r="G46" s="46"/>
      <c r="H46" s="23"/>
      <c r="I46" s="23"/>
      <c r="J46" s="23"/>
      <c r="K46" s="23"/>
      <c r="L46" s="23"/>
      <c r="M46" s="23"/>
      <c r="N46" s="20"/>
      <c r="O46" s="20"/>
      <c r="P46" s="20"/>
    </row>
    <row r="47" spans="1:16">
      <c r="A47" s="23"/>
      <c r="B47" s="23"/>
      <c r="C47" s="23"/>
      <c r="D47" s="23"/>
      <c r="E47" s="23"/>
      <c r="F47" s="46"/>
      <c r="G47" s="46"/>
      <c r="H47" s="23"/>
      <c r="I47" s="23"/>
      <c r="J47" s="23"/>
      <c r="K47" s="23"/>
      <c r="L47" s="23"/>
      <c r="M47" s="24"/>
      <c r="N47" s="20"/>
      <c r="O47" s="20"/>
      <c r="P47" s="20"/>
    </row>
    <row r="48" spans="1:16" ht="15.75">
      <c r="A48" s="47" t="s">
        <v>0</v>
      </c>
      <c r="B48" s="23"/>
      <c r="C48" s="23"/>
      <c r="D48" s="23"/>
      <c r="E48" s="23"/>
      <c r="F48" s="46"/>
      <c r="G48" s="46"/>
      <c r="H48" s="23"/>
      <c r="I48" s="23"/>
      <c r="J48" s="23"/>
      <c r="K48" s="23"/>
      <c r="L48" s="23"/>
      <c r="M48" s="24"/>
      <c r="N48" s="20"/>
      <c r="O48" s="20"/>
      <c r="P48" s="20"/>
    </row>
    <row r="49" spans="1:16" ht="15">
      <c r="A49" s="48" t="s">
        <v>1</v>
      </c>
      <c r="B49" s="23" t="s">
        <v>13</v>
      </c>
      <c r="C49" s="23"/>
      <c r="D49" s="23" t="s">
        <v>11</v>
      </c>
      <c r="E49" s="49" t="s">
        <v>1</v>
      </c>
      <c r="F49" s="46"/>
      <c r="G49" s="46"/>
      <c r="H49" s="23" t="s">
        <v>21</v>
      </c>
      <c r="I49" s="23" t="s">
        <v>39</v>
      </c>
      <c r="J49" s="23" t="s">
        <v>40</v>
      </c>
      <c r="K49" s="23" t="s">
        <v>23</v>
      </c>
      <c r="L49" s="23"/>
      <c r="M49" s="24"/>
      <c r="N49" s="20"/>
      <c r="O49" s="20"/>
      <c r="P49" s="20"/>
    </row>
    <row r="50" spans="1:16">
      <c r="A50" s="23" t="s">
        <v>2</v>
      </c>
      <c r="B50" s="23">
        <v>4700</v>
      </c>
      <c r="C50" s="23">
        <v>4800</v>
      </c>
      <c r="D50" s="23">
        <f>+C50/12*2</f>
        <v>800</v>
      </c>
      <c r="E50" s="23" t="s">
        <v>16</v>
      </c>
      <c r="F50" s="46"/>
      <c r="G50" s="46"/>
      <c r="H50" s="23">
        <v>470</v>
      </c>
      <c r="I50" s="23">
        <f>+B50-H50</f>
        <v>4230</v>
      </c>
      <c r="J50" s="23">
        <f>+I50*2</f>
        <v>8460</v>
      </c>
      <c r="K50" s="23">
        <v>2850</v>
      </c>
      <c r="L50" s="23"/>
      <c r="M50" s="24"/>
      <c r="N50" s="20"/>
      <c r="O50" s="20"/>
      <c r="P50" s="20"/>
    </row>
    <row r="51" spans="1:16">
      <c r="A51" s="23" t="s">
        <v>3</v>
      </c>
      <c r="B51" s="23">
        <v>2500</v>
      </c>
      <c r="C51" s="23">
        <v>2580</v>
      </c>
      <c r="D51" s="23">
        <f>+C51/12*2</f>
        <v>430</v>
      </c>
      <c r="E51" s="23" t="s">
        <v>3</v>
      </c>
      <c r="F51" s="46"/>
      <c r="G51" s="46"/>
      <c r="H51" s="23">
        <f>+B51*10%</f>
        <v>250</v>
      </c>
      <c r="I51" s="23">
        <f>+B51-H51</f>
        <v>2250</v>
      </c>
      <c r="J51" s="23">
        <f t="shared" ref="J51:J53" si="0">+I51*2</f>
        <v>4500</v>
      </c>
      <c r="K51" s="23">
        <v>1550</v>
      </c>
      <c r="L51" s="23"/>
      <c r="M51" s="24"/>
      <c r="N51" s="20"/>
      <c r="O51" s="20"/>
      <c r="P51" s="20"/>
    </row>
    <row r="52" spans="1:16">
      <c r="A52" s="23" t="s">
        <v>4</v>
      </c>
      <c r="B52" s="23">
        <v>1750</v>
      </c>
      <c r="C52" s="23">
        <v>1800</v>
      </c>
      <c r="D52" s="23">
        <f>+C52/12*2</f>
        <v>300</v>
      </c>
      <c r="E52" s="23" t="s">
        <v>17</v>
      </c>
      <c r="F52" s="46"/>
      <c r="G52" s="46"/>
      <c r="H52" s="23">
        <f>+B52*10%</f>
        <v>175</v>
      </c>
      <c r="I52" s="23">
        <f>+B52-H52</f>
        <v>1575</v>
      </c>
      <c r="J52" s="23">
        <f t="shared" si="0"/>
        <v>3150</v>
      </c>
      <c r="K52" s="23">
        <v>1050</v>
      </c>
      <c r="L52" s="23"/>
      <c r="M52" s="24"/>
      <c r="N52" s="20"/>
      <c r="O52" s="20"/>
      <c r="P52" s="20"/>
    </row>
    <row r="53" spans="1:16">
      <c r="A53" s="23" t="s">
        <v>5</v>
      </c>
      <c r="B53" s="23">
        <v>900</v>
      </c>
      <c r="C53" s="23">
        <v>960</v>
      </c>
      <c r="D53" s="23">
        <f>+C53/12*2</f>
        <v>160</v>
      </c>
      <c r="E53" s="23" t="s">
        <v>5</v>
      </c>
      <c r="F53" s="46"/>
      <c r="G53" s="46"/>
      <c r="H53" s="23">
        <f>+B53*10%</f>
        <v>90</v>
      </c>
      <c r="I53" s="23">
        <f>+B53-H53</f>
        <v>810</v>
      </c>
      <c r="J53" s="23">
        <f t="shared" si="0"/>
        <v>1620</v>
      </c>
      <c r="K53" s="23">
        <v>550</v>
      </c>
      <c r="L53" s="23"/>
      <c r="M53" s="24"/>
      <c r="N53" s="20"/>
      <c r="O53" s="20"/>
      <c r="P53" s="20"/>
    </row>
    <row r="54" spans="1:16">
      <c r="A54" s="23"/>
      <c r="B54" s="23"/>
      <c r="C54" s="23"/>
      <c r="D54" s="23"/>
      <c r="E54" s="23"/>
      <c r="F54" s="46"/>
      <c r="G54" s="46"/>
      <c r="H54" s="23"/>
      <c r="I54" s="23"/>
      <c r="J54" s="23"/>
      <c r="K54" s="23"/>
      <c r="L54" s="23"/>
      <c r="M54" s="24"/>
      <c r="N54" s="20"/>
      <c r="O54" s="20"/>
      <c r="P54" s="20"/>
    </row>
    <row r="55" spans="1:16" ht="15">
      <c r="A55" s="48" t="s">
        <v>6</v>
      </c>
      <c r="B55" s="23"/>
      <c r="C55" s="23"/>
      <c r="D55" s="23"/>
      <c r="E55" s="49" t="s">
        <v>12</v>
      </c>
      <c r="F55" s="46"/>
      <c r="G55" s="46"/>
      <c r="H55" s="23"/>
      <c r="I55" s="23"/>
      <c r="J55" s="23"/>
      <c r="K55" s="23"/>
      <c r="L55" s="23"/>
      <c r="M55" s="24"/>
      <c r="N55" s="20"/>
      <c r="O55" s="20"/>
      <c r="P55" s="20"/>
    </row>
    <row r="56" spans="1:16">
      <c r="A56" s="23" t="s">
        <v>7</v>
      </c>
      <c r="B56" s="23">
        <v>1950</v>
      </c>
      <c r="C56" s="23">
        <v>2100</v>
      </c>
      <c r="D56" s="23">
        <f>+C56/12</f>
        <v>175</v>
      </c>
      <c r="E56" s="23" t="s">
        <v>18</v>
      </c>
      <c r="F56" s="46"/>
      <c r="G56" s="46"/>
      <c r="H56" s="23">
        <f>+B56*10%</f>
        <v>195</v>
      </c>
      <c r="I56" s="23">
        <f>+B56-H56</f>
        <v>1755</v>
      </c>
      <c r="J56" s="23"/>
      <c r="K56" s="23">
        <v>595</v>
      </c>
      <c r="L56" s="23"/>
      <c r="M56" s="24"/>
      <c r="N56" s="20"/>
      <c r="O56" s="20"/>
      <c r="P56" s="20"/>
    </row>
    <row r="57" spans="1:16">
      <c r="A57" s="23" t="s">
        <v>8</v>
      </c>
      <c r="B57" s="23">
        <v>4740</v>
      </c>
      <c r="C57" s="23">
        <v>4740</v>
      </c>
      <c r="D57" s="23">
        <f>+C57/12</f>
        <v>395</v>
      </c>
      <c r="E57" s="23" t="s">
        <v>19</v>
      </c>
      <c r="F57" s="46"/>
      <c r="G57" s="46"/>
      <c r="H57" s="23">
        <f>+B57*10%</f>
        <v>474</v>
      </c>
      <c r="I57" s="23">
        <v>4275</v>
      </c>
      <c r="J57" s="23"/>
      <c r="K57" s="23">
        <f>I57/3</f>
        <v>1425</v>
      </c>
      <c r="L57" s="23"/>
      <c r="M57" s="24"/>
      <c r="N57" s="20"/>
      <c r="O57" s="20"/>
      <c r="P57" s="20"/>
    </row>
    <row r="58" spans="1:16">
      <c r="A58" s="23" t="s">
        <v>37</v>
      </c>
      <c r="B58" s="23">
        <v>5940</v>
      </c>
      <c r="C58" s="23">
        <v>5940</v>
      </c>
      <c r="D58" s="23">
        <f>+C58/12</f>
        <v>495</v>
      </c>
      <c r="E58" s="23" t="s">
        <v>38</v>
      </c>
      <c r="F58" s="46"/>
      <c r="G58" s="46"/>
      <c r="H58" s="23">
        <f>+B58*10%</f>
        <v>594</v>
      </c>
      <c r="I58" s="23">
        <v>5355</v>
      </c>
      <c r="J58" s="23"/>
      <c r="K58" s="23">
        <f>I58/3</f>
        <v>1785</v>
      </c>
      <c r="L58" s="23"/>
      <c r="M58" s="24"/>
      <c r="N58" s="20"/>
      <c r="O58" s="20"/>
      <c r="P58" s="20"/>
    </row>
    <row r="59" spans="1:16">
      <c r="A59" s="23" t="s">
        <v>9</v>
      </c>
      <c r="B59" s="23">
        <v>8340</v>
      </c>
      <c r="C59" s="23">
        <v>8340</v>
      </c>
      <c r="D59" s="23">
        <f>+C59/12</f>
        <v>695</v>
      </c>
      <c r="E59" s="23" t="s">
        <v>20</v>
      </c>
      <c r="F59" s="46"/>
      <c r="G59" s="46"/>
      <c r="H59" s="23">
        <f>+B59*10%</f>
        <v>834</v>
      </c>
      <c r="I59" s="23">
        <v>7500</v>
      </c>
      <c r="J59" s="23"/>
      <c r="K59" s="23">
        <v>2500</v>
      </c>
      <c r="L59" s="23"/>
      <c r="M59" s="24"/>
      <c r="N59" s="20"/>
      <c r="O59" s="20"/>
      <c r="P59" s="20"/>
    </row>
    <row r="60" spans="1:16">
      <c r="A60" s="23"/>
      <c r="B60" s="23"/>
      <c r="C60" s="23"/>
      <c r="D60" s="23"/>
      <c r="E60" s="23"/>
      <c r="F60" s="46"/>
      <c r="G60" s="46"/>
      <c r="H60" s="23"/>
      <c r="I60" s="23"/>
      <c r="J60" s="23"/>
      <c r="K60" s="23"/>
      <c r="L60" s="23"/>
      <c r="M60" s="24"/>
      <c r="N60" s="20"/>
      <c r="O60" s="20"/>
      <c r="P60" s="20"/>
    </row>
    <row r="61" spans="1:16" ht="15">
      <c r="A61" s="48" t="s">
        <v>10</v>
      </c>
      <c r="B61" s="23"/>
      <c r="C61" s="23"/>
      <c r="D61" s="23"/>
      <c r="E61" s="49" t="s">
        <v>10</v>
      </c>
      <c r="F61" s="46"/>
      <c r="G61" s="46"/>
      <c r="H61" s="23"/>
      <c r="I61" s="23"/>
      <c r="J61" s="23"/>
      <c r="K61" s="23"/>
      <c r="L61" s="23"/>
      <c r="M61" s="24"/>
      <c r="N61" s="20"/>
      <c r="O61" s="20"/>
      <c r="P61" s="20"/>
    </row>
    <row r="62" spans="1:16">
      <c r="A62" s="23" t="s">
        <v>7</v>
      </c>
      <c r="B62" s="23">
        <v>1900</v>
      </c>
      <c r="C62" s="23">
        <v>2220</v>
      </c>
      <c r="D62" s="23">
        <f>+C62/12</f>
        <v>185</v>
      </c>
      <c r="E62" s="23" t="s">
        <v>22</v>
      </c>
      <c r="F62" s="46"/>
      <c r="G62" s="46"/>
      <c r="H62" s="23">
        <f>+B62*10%</f>
        <v>190</v>
      </c>
      <c r="I62" s="23">
        <f>+B62-H62</f>
        <v>1710</v>
      </c>
      <c r="J62" s="23"/>
      <c r="K62" s="23">
        <v>625</v>
      </c>
      <c r="L62" s="23"/>
      <c r="M62" s="24"/>
      <c r="N62" s="20"/>
      <c r="O62" s="20"/>
      <c r="P62" s="20"/>
    </row>
    <row r="63" spans="1:16">
      <c r="A63" s="23"/>
      <c r="B63" s="23"/>
      <c r="C63" s="23"/>
      <c r="D63" s="23"/>
      <c r="E63" s="23"/>
      <c r="F63" s="46"/>
      <c r="G63" s="46"/>
      <c r="H63" s="23"/>
      <c r="I63" s="23"/>
      <c r="J63" s="23"/>
      <c r="K63" s="23"/>
      <c r="L63" s="23"/>
      <c r="M63" s="24"/>
      <c r="N63" s="20"/>
      <c r="O63" s="20"/>
      <c r="P63" s="20"/>
    </row>
    <row r="64" spans="1:16">
      <c r="A64" s="24"/>
      <c r="B64" s="24"/>
      <c r="C64" s="24"/>
      <c r="D64" s="24"/>
      <c r="E64" s="24"/>
      <c r="F64" s="25"/>
      <c r="G64" s="25"/>
      <c r="H64" s="24"/>
      <c r="I64" s="24"/>
      <c r="J64" s="24"/>
      <c r="K64" s="24"/>
      <c r="L64" s="24"/>
      <c r="M64" s="23"/>
      <c r="N64" s="20"/>
      <c r="O64" s="20"/>
      <c r="P64" s="20"/>
    </row>
    <row r="65" spans="1:16">
      <c r="A65" s="24"/>
      <c r="B65" s="24"/>
      <c r="C65" s="24"/>
      <c r="D65" s="24"/>
      <c r="E65" s="24"/>
      <c r="F65" s="25"/>
      <c r="G65" s="25"/>
      <c r="H65" s="24"/>
      <c r="I65" s="24"/>
      <c r="J65" s="24"/>
      <c r="K65" s="24"/>
      <c r="L65" s="24"/>
      <c r="M65" s="23"/>
      <c r="N65" s="20"/>
      <c r="O65" s="20"/>
      <c r="P65" s="20"/>
    </row>
    <row r="66" spans="1:16" ht="15">
      <c r="A66" s="26"/>
      <c r="B66" s="24"/>
      <c r="C66" s="24"/>
      <c r="D66" s="24"/>
      <c r="E66" s="24"/>
      <c r="F66" s="25"/>
      <c r="G66" s="25"/>
      <c r="H66" s="24"/>
      <c r="I66" s="24"/>
      <c r="J66" s="24"/>
      <c r="K66" s="23"/>
      <c r="L66" s="23"/>
      <c r="M66" s="23"/>
      <c r="N66" s="20"/>
      <c r="O66" s="20"/>
      <c r="P66" s="20"/>
    </row>
    <row r="67" spans="1:16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3"/>
      <c r="L67" s="23"/>
      <c r="M67" s="23"/>
      <c r="N67" s="20"/>
      <c r="O67" s="20"/>
      <c r="P67" s="20"/>
    </row>
    <row r="68" spans="1:16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3"/>
      <c r="L68" s="23"/>
      <c r="M68" s="23"/>
      <c r="N68" s="20"/>
      <c r="O68" s="20"/>
      <c r="P68" s="20"/>
    </row>
    <row r="69" spans="1:16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3"/>
      <c r="L69" s="23"/>
      <c r="M69" s="22"/>
      <c r="N69" s="20"/>
      <c r="O69" s="20"/>
      <c r="P69" s="20"/>
    </row>
    <row r="70" spans="1:16">
      <c r="A70" s="24"/>
      <c r="B70" s="24"/>
      <c r="C70" s="24"/>
      <c r="D70" s="24"/>
      <c r="E70" s="17"/>
      <c r="F70" s="24"/>
      <c r="G70" s="24"/>
      <c r="H70" s="24"/>
      <c r="I70" s="24"/>
      <c r="J70" s="24"/>
      <c r="K70" s="23"/>
      <c r="L70" s="23"/>
      <c r="M70" s="20"/>
      <c r="N70" s="20"/>
      <c r="O70" s="20"/>
      <c r="P70" s="20"/>
    </row>
    <row r="71" spans="1:16">
      <c r="A71" s="24"/>
      <c r="B71" s="24"/>
      <c r="C71" s="24"/>
      <c r="D71" s="24"/>
      <c r="E71" s="17"/>
      <c r="F71" s="17"/>
      <c r="G71" s="17"/>
      <c r="H71" s="24"/>
      <c r="I71" s="24"/>
      <c r="J71" s="24"/>
      <c r="K71" s="22"/>
      <c r="L71" s="22"/>
      <c r="M71" s="20"/>
      <c r="N71" s="20"/>
      <c r="O71" s="20"/>
      <c r="P71" s="20"/>
    </row>
    <row r="72" spans="1:16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20"/>
      <c r="L72" s="20"/>
      <c r="M72" s="20"/>
      <c r="N72" s="20"/>
      <c r="O72" s="20"/>
      <c r="P72" s="20"/>
    </row>
    <row r="73" spans="1:16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20"/>
      <c r="L73" s="20"/>
      <c r="M73" s="20"/>
      <c r="N73" s="20"/>
      <c r="O73" s="20"/>
      <c r="P73" s="20"/>
    </row>
    <row r="74" spans="1:16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20"/>
      <c r="L74" s="20"/>
      <c r="M74" s="14"/>
      <c r="N74" s="20"/>
      <c r="O74" s="20"/>
      <c r="P74" s="20"/>
    </row>
    <row r="75" spans="1:16">
      <c r="A75" s="17"/>
      <c r="B75" s="17"/>
      <c r="C75" s="17"/>
      <c r="D75" s="17"/>
      <c r="E75" s="14"/>
      <c r="F75" s="17"/>
      <c r="G75" s="17"/>
      <c r="H75" s="17"/>
      <c r="I75" s="17"/>
      <c r="J75" s="17"/>
      <c r="K75" s="20"/>
      <c r="L75" s="20"/>
      <c r="M75" s="14"/>
    </row>
    <row r="76" spans="1:16">
      <c r="A76" s="17"/>
      <c r="B76" s="17"/>
      <c r="C76" s="17"/>
      <c r="D76" s="17"/>
      <c r="E76" s="14"/>
      <c r="F76" s="14"/>
      <c r="G76" s="14"/>
      <c r="H76" s="17"/>
      <c r="I76" s="17"/>
      <c r="J76" s="17"/>
      <c r="K76" s="14"/>
      <c r="L76" s="14"/>
      <c r="M76" s="14"/>
    </row>
    <row r="77" spans="1:16">
      <c r="A77" s="14"/>
      <c r="B77" s="14"/>
      <c r="C77" s="14"/>
      <c r="D77" s="14"/>
      <c r="E77" s="17"/>
      <c r="F77" s="14"/>
      <c r="G77" s="14"/>
      <c r="H77" s="14"/>
      <c r="I77" s="14"/>
      <c r="J77" s="14"/>
      <c r="K77" s="14"/>
      <c r="L77" s="14"/>
    </row>
    <row r="78" spans="1:16">
      <c r="A78" s="14"/>
      <c r="B78" s="14"/>
      <c r="C78" s="14"/>
      <c r="D78" s="14"/>
      <c r="E78" s="17"/>
      <c r="F78" s="17"/>
      <c r="G78" s="17"/>
      <c r="H78" s="14"/>
      <c r="I78" s="14"/>
      <c r="J78" s="14"/>
      <c r="K78" s="14"/>
      <c r="L78" s="14"/>
    </row>
    <row r="79" spans="1:16">
      <c r="A79" s="17"/>
      <c r="B79" s="17"/>
      <c r="C79" s="17"/>
      <c r="D79" s="17"/>
      <c r="F79" s="17"/>
      <c r="G79" s="17"/>
      <c r="H79" s="17"/>
    </row>
    <row r="80" spans="1:16">
      <c r="A80" s="17"/>
      <c r="B80" s="17"/>
      <c r="C80" s="17"/>
      <c r="D80" s="17"/>
      <c r="H80" s="17"/>
    </row>
  </sheetData>
  <mergeCells count="17">
    <mergeCell ref="B1:F1"/>
    <mergeCell ref="E4:F5"/>
    <mergeCell ref="E10:F11"/>
    <mergeCell ref="E15:F15"/>
    <mergeCell ref="B10:C10"/>
    <mergeCell ref="B11:C11"/>
    <mergeCell ref="B12:C12"/>
    <mergeCell ref="B15:C15"/>
    <mergeCell ref="B21:C21"/>
    <mergeCell ref="B23:C23"/>
    <mergeCell ref="B20:C20"/>
    <mergeCell ref="B3:C3"/>
    <mergeCell ref="B4:C4"/>
    <mergeCell ref="B5:C5"/>
    <mergeCell ref="B6:C6"/>
    <mergeCell ref="B9:C9"/>
    <mergeCell ref="B19:C19"/>
  </mergeCells>
  <pageMargins left="0.51181102362204722" right="0.51181102362204722" top="0.35433070866141736" bottom="0.35433070866141736" header="0" footer="0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</dc:creator>
  <cp:lastModifiedBy>Warren</cp:lastModifiedBy>
  <dcterms:created xsi:type="dcterms:W3CDTF">2013-01-14T07:56:06Z</dcterms:created>
  <dcterms:modified xsi:type="dcterms:W3CDTF">2017-09-03T17:18:03Z</dcterms:modified>
</cp:coreProperties>
</file>